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 с фото" sheetId="1" r:id="rId1"/>
    <sheet name="Расчёт заявки" sheetId="2" r:id="rId2"/>
    <sheet name="Контакты" sheetId="3" r:id="rId3"/>
  </sheets>
  <definedNames>
    <definedName name="_xlnm.Print_Area" localSheetId="2">Контакты!$A$1:$G$32</definedName>
    <definedName name="_xlnm.Print_Area" localSheetId="0">'Прайс с фото'!$A$1:$G$22</definedName>
    <definedName name="_xlnm.Print_Area" localSheetId="1">'Расчёт заявки'!$A$1:$G$27</definedName>
    <definedName name="_xlnm.Print_Titles" localSheetId="0">'Прайс с фото'!$1:$7</definedName>
    <definedName name="_xlnm.Print_Titles" localSheetId="1">'Расчёт заявки'!$1:$8</definedName>
  </definedNames>
  <calcPr calcId="124519" fullCalcOnLoad="1"/>
</workbook>
</file>

<file path=xl/comments1.xml><?xml version="1.0" encoding="utf-8"?>
<comments xmlns="http://schemas.openxmlformats.org/spreadsheetml/2006/main">
  <authors>
    <author>Оборудование для намотки</author>
  </authors>
  <commentList>
    <comment ref="G8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https://upgadget.ru/product/stanok-dlia-namotki-optovolokna-n2-katuski-optovolokno-dlia-fpv</t>
        </r>
      </text>
    </comment>
    <comment ref="G9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https://upgadget.ru/product/4-poliarnyi-stanok-dlia-namotki-katusek-volokna-stanok-namotki-optovolokna-avtomaticeskii</t>
        </r>
      </text>
    </comment>
    <comment ref="G10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https://upgadget.ru/product/razmotochnyy-stanok-dlia-optovolokna</t>
        </r>
      </text>
    </comment>
    <comment ref="G11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https://upgadget.ru/product/optovolokno-g657a2-katushka-50-km-dlya-namotki-katushek</t>
        </r>
      </text>
    </comment>
    <comment ref="G12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https://upgadget.ru/product/katuska-optovolokno-dlia-fpv-dronov-5-km</t>
        </r>
      </text>
    </comment>
    <comment ref="G13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https://upgadget.ru/product/katuska-optovolokno-dlia-fpv-dronov-10-km</t>
        </r>
      </text>
    </comment>
    <comment ref="G14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https://upgadget.ru/product/katuska-optovolokno-dlia-fpv-dronov-15-km</t>
        </r>
      </text>
    </comment>
    <comment ref="G15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https://upgadget.ru/product/katuska-optovolokno-dlia-fpv-dronov-20-km</t>
        </r>
      </text>
    </comment>
    <comment ref="G16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https://upgadget.ru/product/nazemnyi-modul-dlia-optovolkna-k-fpv-s-akkumuliatorom</t>
        </r>
      </text>
    </comment>
    <comment ref="G17" authorId="0">
      <text>
        <r>
          <rPr>
            <sz val="8"/>
            <color indexed="81"/>
            <rFont val="Tahoma"/>
            <family val="2"/>
          </rPr>
          <t>Цена из каталога сайта, дата данных: 2026-09-06.
Источник: https://upgadget.ru/product/vozdushnyy-poletnyy-modul-1310-40-km-skay-modul-dlya-optovolokna-fpv</t>
        </r>
      </text>
    </comment>
  </commentList>
</comments>
</file>

<file path=xl/sharedStrings.xml><?xml version="1.0" encoding="utf-8"?>
<sst xmlns="http://schemas.openxmlformats.org/spreadsheetml/2006/main" count="146" uniqueCount="78">
  <si>
    <t>ОБОРУДОВАНИЕ ДЛЯ НАМОТКИ</t>
  </si>
  <si>
    <t>Прайс-лист</t>
  </si>
  <si>
    <t>Станки для намотки  /  Оптоволокно  /  Готовые катушки  /  Модули</t>
  </si>
  <si>
    <t>+7 (495) 908-91-35  ·  11:00–19:00</t>
  </si>
  <si>
    <t>UpGadgetdg@gmail.com</t>
  </si>
  <si>
    <t>Для подбора количества откройте лист «Расчёт заявки». Контакты и порядок обращения — на листе «Контакты».</t>
  </si>
  <si>
    <t>№</t>
  </si>
  <si>
    <t>Изображение</t>
  </si>
  <si>
    <t>Товар / модель</t>
  </si>
  <si>
    <t>Ключевые параметры</t>
  </si>
  <si>
    <t>Ед.</t>
  </si>
  <si>
    <t>Наличие</t>
  </si>
  <si>
    <t>Цена за ед.</t>
  </si>
  <si>
    <t>Станок для намотки оптоволокна IT-PCL-70 H2</t>
  </si>
  <si>
    <t>Длина на катушку: до 30 км
Скорость намотки: до 400 м/мин
Вес станка: 55 кг</t>
  </si>
  <si>
    <t>шт.</t>
  </si>
  <si>
    <t>В наличии</t>
  </si>
  <si>
    <t>4-полярный автоматический станок для намотки оптоволокна
OFCW01V2.2</t>
  </si>
  <si>
    <t>Скорость: до 50 об/мин
Диаметр волокна: 0,08–0,25 мм
Натяжение: 5–50 г</t>
  </si>
  <si>
    <t>Размоточный станок для оптоволокна</t>
  </si>
  <si>
    <t>Регулировка: тормозное усилие
Конструкция: металлическая рама</t>
  </si>
  <si>
    <t>Оптоволокно G.657.A2, бухта 50 км</t>
  </si>
  <si>
    <t>Длина: 50 км
Стандарт: G.657.A2
Диаметр: 0,25–0,27 мм</t>
  </si>
  <si>
    <t>бухта</t>
  </si>
  <si>
    <t>Катушка оптоволокна для FPV, 5 км</t>
  </si>
  <si>
    <t>Длина волокна: 5 км
Формат: готовая катушка</t>
  </si>
  <si>
    <t>Катушка оптоволокна для FPV, 10 км</t>
  </si>
  <si>
    <t>Длина волокна: 10 км
Формат: готовая катушка</t>
  </si>
  <si>
    <t>Катушка оптоволокна для FPV, 15 км</t>
  </si>
  <si>
    <t>Длина волокна: 15 км
Формат: готовая катушка
Разъём: FC</t>
  </si>
  <si>
    <t>Катушка оптоволокна для FPV, 20 км</t>
  </si>
  <si>
    <t>Длина волокна: 20 км
Формат: готовая катушка
Разъём: FC</t>
  </si>
  <si>
    <t>Наземный модуль для оптоволокна с аккумулятором</t>
  </si>
  <si>
    <t>Исполнение: наземный
Аккумулятор: встроенный</t>
  </si>
  <si>
    <t>Воздушный модуль Skay 1310, вариант 40 км</t>
  </si>
  <si>
    <t>Длина волны: 1310 нм
Вариант: 40 км
Бренд: Skay</t>
  </si>
  <si>
    <t>Цены указаны за единицу в рублях. Наличие и комплектацию уточняйте перед заказом.</t>
  </si>
  <si>
    <t>НДС, оплату, доставку и гарантию согласуйте при запросе предложения. Совместимость оборудования и материалов уточняется отдельно.</t>
  </si>
  <si>
    <t>Перейти к расчёту заявки →</t>
  </si>
  <si>
    <t>Контакты и порядок обращения →</t>
  </si>
  <si>
    <t>Рассчитайте свою заявку</t>
  </si>
  <si>
    <t>Введите количество в голубые ячейки. Сохраните файл и приложите его к письму — условия заказа обсудим отдельно.</t>
  </si>
  <si>
    <t>ПРЕДВАРИТЕЛЬНАЯ СТОИМОСТЬ ВЫБРАННЫХ ПОЗИЦИЙ</t>
  </si>
  <si>
    <t>Голубые ячейки — ваш ввод. Цены и суммы связаны формулами. Доставка и другие согласуемые расходы в итог не включены.</t>
  </si>
  <si>
    <t>Товар</t>
  </si>
  <si>
    <t>Категория</t>
  </si>
  <si>
    <t>Цена, ₽</t>
  </si>
  <si>
    <t>Количество</t>
  </si>
  <si>
    <t>Сумма, ₽</t>
  </si>
  <si>
    <t>Станки для намотки</t>
  </si>
  <si>
    <t>4-полярный автоматический станок для намотки оптоволокна</t>
  </si>
  <si>
    <t>Оптоволокно</t>
  </si>
  <si>
    <t>Готовые катушки</t>
  </si>
  <si>
    <t>Модули</t>
  </si>
  <si>
    <t>СУММА ПО ВЫБРАННЫМ ПОЗИЦИЯМ</t>
  </si>
  <si>
    <t>Файл не отправляет заявку автоматически. После заполнения отправьте его на почту или свяжитесь с нами.</t>
  </si>
  <si>
    <t>+7 (495) 908-91-35</t>
  </si>
  <si>
    <t>Если вставляете количество из другого файла, проверьте красные ячейки: некорректные значения не учитываются в сумме.</t>
  </si>
  <si>
    <t>Открыть все контакты →</t>
  </si>
  <si>
    <t>На связи по вашему заказу</t>
  </si>
  <si>
    <t>ОБСУДИТЬ ОБОРУДОВАНИЕ</t>
  </si>
  <si>
    <t>НАПИСАТЬ В МЕССЕНДЖЕРЕ</t>
  </si>
  <si>
    <t>Время работы: 11:00–19:00</t>
  </si>
  <si>
    <t>Прикрепите заполненный лист расчёта к письму.</t>
  </si>
  <si>
    <t>Telegram</t>
  </si>
  <si>
    <t>https://t.me/UpGadget_ru</t>
  </si>
  <si>
    <t>MAX</t>
  </si>
  <si>
    <t>Написать в MAX</t>
  </si>
  <si>
    <t>КАК ОБСУДИТЬ ЗАКАЗ</t>
  </si>
  <si>
    <t>01  Выберите позиции</t>
  </si>
  <si>
    <t>Укажите количество на листе «Расчёт заявки». Если нужна помощь — опишите задачу.</t>
  </si>
  <si>
    <t>02  Отправьте запрос</t>
  </si>
  <si>
    <t>Пришлите файл на почту или напишите в мессенджере. Добавьте имя и контакт для ответа.</t>
  </si>
  <si>
    <t>03  Согласуйте предложение</t>
  </si>
  <si>
    <t>Уточните наличие, комплектацию, НДС, оплату, доставку и гарантию для вашего заказа.</t>
  </si>
  <si>
    <t>Прайс помогает выбрать позиции и подготовить обращение. Окончательную стоимость и состав поставки подтвердите перед заказом.</t>
  </si>
  <si>
    <t>← Вернуться к прайсу</t>
  </si>
  <si>
    <t>Перейти к расчёту →</t>
  </si>
</sst>
</file>

<file path=xl/styles.xml><?xml version="1.0" encoding="utf-8"?>
<styleSheet xmlns="http://schemas.openxmlformats.org/spreadsheetml/2006/main">
  <numFmts count="2">
    <numFmt numFmtId="164" formatCode="#,##0&quot; ₽&quot;;[Red](#,##0)&quot; ₽&quot;;&quot;—&quot;"/>
    <numFmt numFmtId="165" formatCode="0;[Red](0);&quot;—&quot;"/>
  </numFmts>
  <fonts count="27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25"/>
      <color rgb="FFFFFFFF"/>
      <name val="Arial"/>
      <family val="2"/>
    </font>
    <font>
      <sz val="10"/>
      <color rgb="FFC8D9E5"/>
      <name val="Arial"/>
      <family val="2"/>
    </font>
    <font>
      <sz val="10"/>
      <color rgb="FF263746"/>
      <name val="Arial"/>
      <family val="2"/>
    </font>
    <font>
      <b/>
      <sz val="10"/>
      <color rgb="FF255C85"/>
      <name val="Arial"/>
      <family val="2"/>
    </font>
    <font>
      <sz val="9"/>
      <color rgb="FF255C85"/>
      <name val="Arial"/>
      <family val="2"/>
    </font>
    <font>
      <b/>
      <sz val="10"/>
      <color rgb="FFFFFFFF"/>
      <name val="Arial"/>
      <family val="2"/>
    </font>
    <font>
      <sz val="10"/>
      <color rgb="FF647585"/>
      <name val="Arial"/>
      <family val="2"/>
    </font>
    <font>
      <b/>
      <sz val="11"/>
      <color rgb="FF263746"/>
      <name val="Arial"/>
      <family val="2"/>
    </font>
    <font>
      <sz val="10"/>
      <color rgb="FF23663B"/>
      <name val="Arial"/>
      <family val="2"/>
    </font>
    <font>
      <b/>
      <sz val="15"/>
      <color rgb="FF255C85"/>
      <name val="Arial"/>
      <family val="2"/>
    </font>
    <font>
      <sz val="9"/>
      <color rgb="FF647585"/>
      <name val="Arial"/>
      <family val="2"/>
    </font>
    <font>
      <sz val="10"/>
      <color rgb="FF255C85"/>
      <name val="Arial"/>
      <family val="2"/>
    </font>
    <font>
      <b/>
      <sz val="23"/>
      <color rgb="FFFFFFFF"/>
      <name val="Arial"/>
      <family val="2"/>
    </font>
    <font>
      <b/>
      <sz val="13"/>
      <color rgb="FF135DA3"/>
      <name val="Arial"/>
      <family val="2"/>
    </font>
    <font>
      <b/>
      <sz val="10"/>
      <color rgb="FF263746"/>
      <name val="Arial"/>
      <family val="2"/>
    </font>
    <font>
      <b/>
      <sz val="15"/>
      <color rgb="FF263746"/>
      <name val="Arial"/>
      <family val="2"/>
    </font>
    <font>
      <b/>
      <sz val="14"/>
      <color rgb="FF255C85"/>
      <name val="Arial"/>
      <family val="2"/>
    </font>
    <font>
      <b/>
      <sz val="10"/>
      <color rgb="FF647585"/>
      <name val="Arial"/>
      <family val="2"/>
    </font>
    <font>
      <b/>
      <sz val="25"/>
      <color rgb="FF255C85"/>
      <name val="Arial"/>
      <family val="2"/>
    </font>
    <font>
      <b/>
      <sz val="18"/>
      <color rgb="FF255C85"/>
      <name val="Arial"/>
      <family val="2"/>
    </font>
    <font>
      <u/>
      <sz val="10"/>
      <color rgb="FF255C85"/>
      <name val="Arial"/>
      <family val="2"/>
    </font>
    <font>
      <b/>
      <sz val="20"/>
      <color rgb="FF255C85"/>
      <name val="Arial"/>
      <family val="2"/>
    </font>
    <font>
      <b/>
      <sz val="13"/>
      <color rgb="FF255C85"/>
      <name val="Arial"/>
      <family val="2"/>
    </font>
    <font>
      <sz val="11"/>
      <color rgb="FF263746"/>
      <name val="Arial"/>
      <family val="2"/>
    </font>
    <font>
      <sz val="8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193D58"/>
        <bgColor indexed="64"/>
      </patternFill>
    </fill>
    <fill>
      <patternFill patternType="solid">
        <fgColor rgb="FFF3A13D"/>
        <bgColor indexed="64"/>
      </patternFill>
    </fill>
    <fill>
      <patternFill patternType="solid">
        <fgColor rgb="FFF2F6F9"/>
        <bgColor indexed="64"/>
      </patternFill>
    </fill>
    <fill>
      <patternFill patternType="solid">
        <fgColor rgb="FF255C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9FB"/>
        <bgColor indexed="64"/>
      </patternFill>
    </fill>
    <fill>
      <patternFill patternType="solid">
        <fgColor rgb="FFE7F3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DCE5EB"/>
      </bottom>
      <diagonal/>
    </border>
    <border>
      <left/>
      <right/>
      <top/>
      <bottom style="thin">
        <color rgb="FFC6DFF2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 indent="1" wrapText="1"/>
    </xf>
    <xf numFmtId="0" fontId="8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left" vertical="center" indent="1" wrapText="1"/>
    </xf>
    <xf numFmtId="0" fontId="4" fillId="6" borderId="1" xfId="0" applyFont="1" applyFill="1" applyBorder="1" applyAlignment="1">
      <alignment horizontal="left" vertical="center" indent="1" wrapText="1"/>
    </xf>
    <xf numFmtId="0" fontId="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1" fillId="6" borderId="1" xfId="0" applyNumberFormat="1" applyFont="1" applyFill="1" applyBorder="1" applyAlignment="1">
      <alignment horizontal="right" vertical="center" indent="1" wrapText="1"/>
    </xf>
    <xf numFmtId="0" fontId="8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indent="1" wrapText="1"/>
    </xf>
    <xf numFmtId="0" fontId="4" fillId="7" borderId="1" xfId="0" applyFont="1" applyFill="1" applyBorder="1" applyAlignment="1">
      <alignment horizontal="left" vertical="center" indent="1" wrapText="1"/>
    </xf>
    <xf numFmtId="0" fontId="4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1" fillId="7" borderId="1" xfId="0" applyNumberFormat="1" applyFont="1" applyFill="1" applyBorder="1" applyAlignment="1">
      <alignment horizontal="right" vertical="center" indent="1" wrapText="1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 wrapText="1"/>
    </xf>
    <xf numFmtId="0" fontId="13" fillId="4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164" fontId="14" fillId="2" borderId="0" xfId="0" applyNumberFormat="1" applyFont="1" applyFill="1" applyAlignment="1">
      <alignment horizontal="right" vertical="center" indent="1"/>
    </xf>
    <xf numFmtId="0" fontId="4" fillId="2" borderId="0" xfId="0" applyFont="1" applyFill="1" applyAlignment="1">
      <alignment vertical="center"/>
    </xf>
    <xf numFmtId="0" fontId="7" fillId="5" borderId="0" xfId="0" applyFont="1" applyFill="1" applyAlignment="1">
      <alignment horizontal="left" vertical="center" indent="1" wrapText="1"/>
    </xf>
    <xf numFmtId="0" fontId="12" fillId="6" borderId="1" xfId="0" applyFont="1" applyFill="1" applyBorder="1" applyAlignment="1">
      <alignment horizontal="left" vertical="center" indent="1" wrapText="1"/>
    </xf>
    <xf numFmtId="164" fontId="4" fillId="6" borderId="1" xfId="0" applyNumberFormat="1" applyFont="1" applyFill="1" applyBorder="1" applyAlignment="1">
      <alignment horizontal="right" vertical="center" indent="1" wrapText="1"/>
    </xf>
    <xf numFmtId="165" fontId="15" fillId="8" borderId="2" xfId="0" applyNumberFormat="1" applyFont="1" applyFill="1" applyBorder="1" applyAlignment="1">
      <alignment horizontal="center" vertical="center"/>
    </xf>
    <xf numFmtId="164" fontId="16" fillId="6" borderId="1" xfId="0" applyNumberFormat="1" applyFont="1" applyFill="1" applyBorder="1" applyAlignment="1">
      <alignment horizontal="right" vertical="center" indent="1" wrapText="1"/>
    </xf>
    <xf numFmtId="0" fontId="12" fillId="7" borderId="1" xfId="0" applyFont="1" applyFill="1" applyBorder="1" applyAlignment="1">
      <alignment horizontal="left" vertical="center" indent="1" wrapText="1"/>
    </xf>
    <xf numFmtId="164" fontId="4" fillId="7" borderId="1" xfId="0" applyNumberFormat="1" applyFont="1" applyFill="1" applyBorder="1" applyAlignment="1">
      <alignment horizontal="right" vertical="center" indent="1" wrapText="1"/>
    </xf>
    <xf numFmtId="164" fontId="16" fillId="7" borderId="1" xfId="0" applyNumberFormat="1" applyFont="1" applyFill="1" applyBorder="1" applyAlignment="1">
      <alignment horizontal="right" vertical="center" indent="1" wrapText="1"/>
    </xf>
    <xf numFmtId="0" fontId="16" fillId="4" borderId="0" xfId="0" applyFont="1" applyFill="1" applyAlignment="1">
      <alignment horizontal="left" vertical="center" indent="1"/>
    </xf>
    <xf numFmtId="164" fontId="17" fillId="4" borderId="0" xfId="0" applyNumberFormat="1" applyFont="1" applyFill="1" applyAlignment="1">
      <alignment horizontal="right" vertical="center" indent="1"/>
    </xf>
    <xf numFmtId="0" fontId="8" fillId="0" borderId="0" xfId="0" applyFont="1" applyAlignment="1">
      <alignment horizontal="left" vertical="center" indent="1" wrapText="1"/>
    </xf>
    <xf numFmtId="0" fontId="18" fillId="0" borderId="0" xfId="0" applyFont="1" applyAlignment="1">
      <alignment horizontal="left" vertical="center" indent="1"/>
    </xf>
    <xf numFmtId="0" fontId="18" fillId="0" borderId="0" xfId="0" applyFont="1" applyAlignment="1">
      <alignment horizontal="right" vertical="center" inden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7" fillId="5" borderId="0" xfId="0" applyFont="1" applyFill="1" applyAlignment="1">
      <alignment horizontal="left" vertical="center" inden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8" fillId="4" borderId="0" xfId="0" applyFont="1" applyFill="1" applyAlignment="1">
      <alignment horizontal="left" vertical="center" indent="1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2">
    <dxf>
      <font>
        <color rgb="FFA32B20"/>
      </font>
      <fill>
        <patternFill>
          <bgColor rgb="FFFFE6E0"/>
        </patternFill>
      </fill>
    </dxf>
    <dxf>
      <font>
        <b/>
        <color rgb="FF23663B"/>
      </font>
      <fill>
        <patternFill>
          <bgColor rgb="FFEAF4ED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7</xdr:row>
      <xdr:rowOff>38100</xdr:rowOff>
    </xdr:from>
    <xdr:to>
      <xdr:col>1</xdr:col>
      <xdr:colOff>1228725</xdr:colOff>
      <xdr:row>7</xdr:row>
      <xdr:rowOff>685800</xdr:rowOff>
    </xdr:to>
    <xdr:pic>
      <xdr:nvPicPr>
        <xdr:cNvPr id="2" name="Picture 1" descr="Станок IT-PCL-70 H2: корпус, катушка и основание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1781175"/>
          <a:ext cx="97155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8</xdr:row>
      <xdr:rowOff>38100</xdr:rowOff>
    </xdr:from>
    <xdr:to>
      <xdr:col>1</xdr:col>
      <xdr:colOff>1168400</xdr:colOff>
      <xdr:row>8</xdr:row>
      <xdr:rowOff>685800</xdr:rowOff>
    </xdr:to>
    <xdr:pic>
      <xdr:nvPicPr>
        <xdr:cNvPr id="3" name="Picture 2" descr="4-полярный автоматический станок для намотки оптоволокна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51460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9</xdr:row>
      <xdr:rowOff>38100</xdr:rowOff>
    </xdr:from>
    <xdr:to>
      <xdr:col>1</xdr:col>
      <xdr:colOff>1168400</xdr:colOff>
      <xdr:row>9</xdr:row>
      <xdr:rowOff>685800</xdr:rowOff>
    </xdr:to>
    <xdr:pic>
      <xdr:nvPicPr>
        <xdr:cNvPr id="4" name="Picture 3" descr="Размоточный станок для оптоволокна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3248025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10</xdr:row>
      <xdr:rowOff>38100</xdr:rowOff>
    </xdr:from>
    <xdr:to>
      <xdr:col>1</xdr:col>
      <xdr:colOff>1168400</xdr:colOff>
      <xdr:row>10</xdr:row>
      <xdr:rowOff>685800</xdr:rowOff>
    </xdr:to>
    <xdr:pic>
      <xdr:nvPicPr>
        <xdr:cNvPr id="5" name="Picture 4" descr="Оптоволокно G.657.A2, бухта 50 км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398145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11</xdr:row>
      <xdr:rowOff>38100</xdr:rowOff>
    </xdr:from>
    <xdr:to>
      <xdr:col>1</xdr:col>
      <xdr:colOff>1168400</xdr:colOff>
      <xdr:row>11</xdr:row>
      <xdr:rowOff>685800</xdr:rowOff>
    </xdr:to>
    <xdr:pic>
      <xdr:nvPicPr>
        <xdr:cNvPr id="6" name="Picture 5" descr="Катушка оптоволокна для FPV, 5 км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7700" y="4714875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12</xdr:row>
      <xdr:rowOff>38100</xdr:rowOff>
    </xdr:from>
    <xdr:to>
      <xdr:col>1</xdr:col>
      <xdr:colOff>1168400</xdr:colOff>
      <xdr:row>12</xdr:row>
      <xdr:rowOff>685800</xdr:rowOff>
    </xdr:to>
    <xdr:pic>
      <xdr:nvPicPr>
        <xdr:cNvPr id="7" name="Picture 6" descr="Катушка оптоволокна для FPV, 10 км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7700" y="544830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13</xdr:row>
      <xdr:rowOff>38100</xdr:rowOff>
    </xdr:from>
    <xdr:to>
      <xdr:col>1</xdr:col>
      <xdr:colOff>1168400</xdr:colOff>
      <xdr:row>13</xdr:row>
      <xdr:rowOff>685800</xdr:rowOff>
    </xdr:to>
    <xdr:pic>
      <xdr:nvPicPr>
        <xdr:cNvPr id="8" name="Picture 7" descr="Катушка оптоволокна для FPV, 15 к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47700" y="6181725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14</xdr:row>
      <xdr:rowOff>38100</xdr:rowOff>
    </xdr:from>
    <xdr:to>
      <xdr:col>1</xdr:col>
      <xdr:colOff>1168400</xdr:colOff>
      <xdr:row>14</xdr:row>
      <xdr:rowOff>685800</xdr:rowOff>
    </xdr:to>
    <xdr:pic>
      <xdr:nvPicPr>
        <xdr:cNvPr id="9" name="Picture 8" descr="Катушка оптоволокна для FPV, 20 км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7700" y="6915150"/>
          <a:ext cx="86360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15</xdr:row>
      <xdr:rowOff>38100</xdr:rowOff>
    </xdr:from>
    <xdr:to>
      <xdr:col>1</xdr:col>
      <xdr:colOff>1170970</xdr:colOff>
      <xdr:row>15</xdr:row>
      <xdr:rowOff>685800</xdr:rowOff>
    </xdr:to>
    <xdr:pic>
      <xdr:nvPicPr>
        <xdr:cNvPr id="10" name="Picture 9" descr="Наземный модуль для оптоволокна с аккумулятором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47700" y="7648575"/>
          <a:ext cx="866170" cy="647700"/>
        </a:xfrm>
        <a:prstGeom prst="rect">
          <a:avLst/>
        </a:prstGeom>
      </xdr:spPr>
    </xdr:pic>
    <xdr:clientData/>
  </xdr:twoCellAnchor>
  <xdr:twoCellAnchor>
    <xdr:from>
      <xdr:col>1</xdr:col>
      <xdr:colOff>304800</xdr:colOff>
      <xdr:row>16</xdr:row>
      <xdr:rowOff>38100</xdr:rowOff>
    </xdr:from>
    <xdr:to>
      <xdr:col>1</xdr:col>
      <xdr:colOff>1168400</xdr:colOff>
      <xdr:row>16</xdr:row>
      <xdr:rowOff>685800</xdr:rowOff>
    </xdr:to>
    <xdr:pic>
      <xdr:nvPicPr>
        <xdr:cNvPr id="11" name="Picture 10" descr="Воздушный модуль Skay 1310: плата и оптический разъём с защитным колпачко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47700" y="8382000"/>
          <a:ext cx="863600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RequestItems" displayName="RequestItems" ref="A8:G18" totalsRowShown="0">
  <autoFilter ref="A8:G18"/>
  <tableColumns count="7">
    <tableColumn id="1" name="№"/>
    <tableColumn id="2" name="Товар"/>
    <tableColumn id="3" name="Категория"/>
    <tableColumn id="4" name="Ед."/>
    <tableColumn id="5" name="Цена, ₽"/>
    <tableColumn id="6" name="Количество"/>
    <tableColumn id="7" name="Сумма, ₽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UpGadgetdg@gmail.com" TargetMode="Externa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Relationship Id="rId4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mailto:UpGadgetdg@gmail.com?subject=&#1047;&#1072;&#1103;&#1074;&#1082;&#1072;%20&#1085;&#1072;%20&#1086;&#1073;&#1086;&#1088;&#1091;&#1076;&#1086;&#1074;&#1072;&#1085;&#1080;&#1077;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t.me/UpGadget_ru" TargetMode="External"/><Relationship Id="rId2" Type="http://schemas.openxmlformats.org/officeDocument/2006/relationships/hyperlink" Target="mailto:UpGadgetdg@gmail.com" TargetMode="External"/><Relationship Id="rId3" Type="http://schemas.openxmlformats.org/officeDocument/2006/relationships/hyperlink" Target="https://max.ru/u/f9LHodD0cOIqkZBiWynSIdw8rEZVRi9atXtO-v3WQ6OtoZ9grNTDHbmUN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55C85"/>
    <pageSetUpPr fitToPage="1"/>
  </sheetPr>
  <dimension ref="A1:G22"/>
  <sheetViews>
    <sheetView showGridLines="0" tabSelected="1" zoomScale="90" zoomScaleNormal="9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5"/>
  <cols>
    <col min="1" max="1" width="5.140625" customWidth="1"/>
    <col min="2" max="2" width="22.28515625" customWidth="1"/>
    <col min="3" max="3" width="38.5703125" customWidth="1"/>
    <col min="4" max="4" width="40" customWidth="1"/>
    <col min="5" max="5" width="8.5703125" customWidth="1"/>
    <col min="6" max="6" width="14.7109375" customWidth="1"/>
    <col min="7" max="7" width="19.85546875" customWidth="1"/>
  </cols>
  <sheetData>
    <row r="1" spans="1:7" ht="20" customHeight="1">
      <c r="A1" s="1" t="s">
        <v>0</v>
      </c>
      <c r="B1" s="1"/>
      <c r="C1" s="1"/>
      <c r="D1" s="1"/>
      <c r="E1" s="1"/>
      <c r="F1" s="1"/>
      <c r="G1" s="1"/>
    </row>
    <row r="2" spans="1:7" ht="30" customHeight="1">
      <c r="A2" s="2" t="s">
        <v>1</v>
      </c>
      <c r="B2" s="2"/>
      <c r="C2" s="2"/>
      <c r="D2" s="2"/>
      <c r="E2" s="2"/>
      <c r="F2" s="2"/>
      <c r="G2" s="2"/>
    </row>
    <row r="3" spans="1:7" ht="20" customHeight="1">
      <c r="A3" s="3" t="s">
        <v>2</v>
      </c>
      <c r="B3" s="3"/>
      <c r="C3" s="3"/>
      <c r="D3" s="3"/>
      <c r="E3" s="3"/>
      <c r="F3" s="3"/>
      <c r="G3" s="3"/>
    </row>
    <row r="4" spans="1:7" ht="5" customHeight="1">
      <c r="A4" s="4"/>
      <c r="B4" s="4"/>
      <c r="C4" s="4"/>
      <c r="D4" s="4"/>
      <c r="E4" s="4"/>
      <c r="F4" s="4"/>
      <c r="G4" s="4"/>
    </row>
    <row r="5" spans="1:7" ht="22" customHeight="1">
      <c r="A5" s="5" t="s">
        <v>3</v>
      </c>
      <c r="B5" s="5"/>
      <c r="C5" s="5"/>
      <c r="D5" s="6" t="s">
        <v>4</v>
      </c>
      <c r="E5" s="6"/>
      <c r="F5" s="6"/>
      <c r="G5" s="6"/>
    </row>
    <row r="6" spans="1:7" ht="20" customHeight="1">
      <c r="A6" s="7" t="s">
        <v>5</v>
      </c>
      <c r="B6" s="7"/>
      <c r="C6" s="7"/>
      <c r="D6" s="7"/>
      <c r="E6" s="7"/>
      <c r="F6" s="7"/>
      <c r="G6" s="7"/>
    </row>
    <row r="7" spans="1:7" ht="23" customHeight="1">
      <c r="A7" s="8" t="s">
        <v>6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11</v>
      </c>
      <c r="G7" s="8" t="s">
        <v>12</v>
      </c>
    </row>
    <row r="8" spans="1:7" ht="58" customHeight="1">
      <c r="A8" s="9">
        <v>1</v>
      </c>
      <c r="B8" s="10"/>
      <c r="C8" s="11" t="s">
        <v>13</v>
      </c>
      <c r="D8" s="12" t="s">
        <v>14</v>
      </c>
      <c r="E8" s="13" t="s">
        <v>15</v>
      </c>
      <c r="F8" s="14" t="s">
        <v>16</v>
      </c>
      <c r="G8" s="15">
        <v>275000</v>
      </c>
    </row>
    <row r="9" spans="1:7" ht="58" customHeight="1">
      <c r="A9" s="16">
        <v>2</v>
      </c>
      <c r="B9" s="17"/>
      <c r="C9" s="18" t="s">
        <v>17</v>
      </c>
      <c r="D9" s="19" t="s">
        <v>18</v>
      </c>
      <c r="E9" s="20" t="s">
        <v>15</v>
      </c>
      <c r="F9" s="21" t="s">
        <v>16</v>
      </c>
      <c r="G9" s="22">
        <v>769000</v>
      </c>
    </row>
    <row r="10" spans="1:7" ht="58" customHeight="1">
      <c r="A10" s="9">
        <v>3</v>
      </c>
      <c r="B10" s="10"/>
      <c r="C10" s="11" t="s">
        <v>19</v>
      </c>
      <c r="D10" s="12" t="s">
        <v>20</v>
      </c>
      <c r="E10" s="13" t="s">
        <v>15</v>
      </c>
      <c r="F10" s="14" t="s">
        <v>16</v>
      </c>
      <c r="G10" s="15">
        <v>60000</v>
      </c>
    </row>
    <row r="11" spans="1:7" ht="58" customHeight="1">
      <c r="A11" s="16">
        <v>4</v>
      </c>
      <c r="B11" s="17"/>
      <c r="C11" s="18" t="s">
        <v>21</v>
      </c>
      <c r="D11" s="19" t="s">
        <v>22</v>
      </c>
      <c r="E11" s="20" t="s">
        <v>23</v>
      </c>
      <c r="F11" s="21" t="s">
        <v>16</v>
      </c>
      <c r="G11" s="22">
        <v>118000</v>
      </c>
    </row>
    <row r="12" spans="1:7" ht="58" customHeight="1">
      <c r="A12" s="9">
        <v>5</v>
      </c>
      <c r="B12" s="10"/>
      <c r="C12" s="11" t="s">
        <v>24</v>
      </c>
      <c r="D12" s="12" t="s">
        <v>25</v>
      </c>
      <c r="E12" s="13" t="s">
        <v>15</v>
      </c>
      <c r="F12" s="14" t="s">
        <v>16</v>
      </c>
      <c r="G12" s="15">
        <v>19990</v>
      </c>
    </row>
    <row r="13" spans="1:7" ht="58" customHeight="1">
      <c r="A13" s="16">
        <v>6</v>
      </c>
      <c r="B13" s="17"/>
      <c r="C13" s="18" t="s">
        <v>26</v>
      </c>
      <c r="D13" s="19" t="s">
        <v>27</v>
      </c>
      <c r="E13" s="20" t="s">
        <v>15</v>
      </c>
      <c r="F13" s="21" t="s">
        <v>16</v>
      </c>
      <c r="G13" s="22">
        <v>24990</v>
      </c>
    </row>
    <row r="14" spans="1:7" ht="58" customHeight="1">
      <c r="A14" s="9">
        <v>7</v>
      </c>
      <c r="B14" s="10"/>
      <c r="C14" s="11" t="s">
        <v>28</v>
      </c>
      <c r="D14" s="12" t="s">
        <v>29</v>
      </c>
      <c r="E14" s="13" t="s">
        <v>15</v>
      </c>
      <c r="F14" s="14" t="s">
        <v>16</v>
      </c>
      <c r="G14" s="15">
        <v>28500</v>
      </c>
    </row>
    <row r="15" spans="1:7" ht="58" customHeight="1">
      <c r="A15" s="16">
        <v>8</v>
      </c>
      <c r="B15" s="17"/>
      <c r="C15" s="18" t="s">
        <v>30</v>
      </c>
      <c r="D15" s="19" t="s">
        <v>31</v>
      </c>
      <c r="E15" s="20" t="s">
        <v>15</v>
      </c>
      <c r="F15" s="21" t="s">
        <v>16</v>
      </c>
      <c r="G15" s="22">
        <v>33500</v>
      </c>
    </row>
    <row r="16" spans="1:7" ht="58" customHeight="1">
      <c r="A16" s="9">
        <v>9</v>
      </c>
      <c r="B16" s="10"/>
      <c r="C16" s="11" t="s">
        <v>32</v>
      </c>
      <c r="D16" s="12" t="s">
        <v>33</v>
      </c>
      <c r="E16" s="13" t="s">
        <v>15</v>
      </c>
      <c r="F16" s="14" t="s">
        <v>16</v>
      </c>
      <c r="G16" s="15">
        <v>18000</v>
      </c>
    </row>
    <row r="17" spans="1:7" ht="58" customHeight="1">
      <c r="A17" s="16">
        <v>10</v>
      </c>
      <c r="B17" s="17"/>
      <c r="C17" s="18" t="s">
        <v>34</v>
      </c>
      <c r="D17" s="19" t="s">
        <v>35</v>
      </c>
      <c r="E17" s="20" t="s">
        <v>15</v>
      </c>
      <c r="F17" s="21" t="s">
        <v>16</v>
      </c>
      <c r="G17" s="22">
        <v>1900</v>
      </c>
    </row>
    <row r="19" spans="1:7">
      <c r="A19" s="23" t="s">
        <v>36</v>
      </c>
      <c r="B19" s="23"/>
      <c r="C19" s="23"/>
      <c r="D19" s="23"/>
      <c r="E19" s="23"/>
      <c r="F19" s="23"/>
      <c r="G19" s="23"/>
    </row>
    <row r="20" spans="1:7" ht="28" customHeight="1">
      <c r="A20" s="24" t="s">
        <v>37</v>
      </c>
      <c r="B20" s="24"/>
      <c r="C20" s="24"/>
      <c r="D20" s="24"/>
      <c r="E20" s="24"/>
      <c r="F20" s="24"/>
      <c r="G20" s="24"/>
    </row>
    <row r="22" spans="1:7">
      <c r="A22" s="5" t="s">
        <v>38</v>
      </c>
      <c r="B22" s="5"/>
      <c r="C22" s="5"/>
      <c r="D22" s="6" t="s">
        <v>39</v>
      </c>
      <c r="E22" s="6"/>
      <c r="F22" s="6"/>
      <c r="G22" s="6"/>
    </row>
  </sheetData>
  <mergeCells count="10">
    <mergeCell ref="A1:G1"/>
    <mergeCell ref="A2:G2"/>
    <mergeCell ref="A3:G3"/>
    <mergeCell ref="A5:C5"/>
    <mergeCell ref="D5:G5"/>
    <mergeCell ref="A6:G6"/>
    <mergeCell ref="A19:G19"/>
    <mergeCell ref="A20:G20"/>
    <mergeCell ref="A22:C22"/>
    <mergeCell ref="D22:G22"/>
  </mergeCells>
  <hyperlinks>
    <hyperlink ref="D5" r:id="rId1"/>
    <hyperlink ref="A22" location="'Расчёт заявки'!A1" display="Перейти к расчёту заявки →"/>
    <hyperlink ref="D22" location="'Контакты'!A1" display="Контакты и порядок обращения →"/>
  </hyperlinks>
  <pageMargins left="0.25" right="0.25" top="0.3" bottom="0.3" header="0.3" footer="0.3"/>
  <pageSetup paperSize="9" fitToHeight="2" orientation="landscape"/>
  <headerFooter>
    <oddFooter>&amp;L&amp;8Оборудование для намотки  ·  +7 (495) 908-91-35&amp;C&amp;8Цены и условия уточняйте перед заказом&amp;R&amp;8&amp;P / &amp;N</oddFooter>
  </headerFooter>
  <rowBreaks count="1" manualBreakCount="1">
    <brk id="12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255C85"/>
    <pageSetUpPr fitToPage="1"/>
  </sheetPr>
  <dimension ref="A1:G27"/>
  <sheetViews>
    <sheetView showGridLines="0" zoomScale="90" zoomScaleNormal="9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9" sqref="F9"/>
    </sheetView>
  </sheetViews>
  <sheetFormatPr defaultRowHeight="15"/>
  <cols>
    <col min="1" max="1" width="5.42578125" customWidth="1"/>
    <col min="2" max="2" width="50.7109375" customWidth="1"/>
    <col min="3" max="3" width="22.140625" customWidth="1"/>
    <col min="4" max="4" width="10" customWidth="1"/>
    <col min="5" max="5" width="18.5703125" customWidth="1"/>
    <col min="6" max="6" width="16.42578125" customWidth="1"/>
    <col min="7" max="7" width="22.140625" customWidth="1"/>
  </cols>
  <sheetData>
    <row r="1" spans="1:7" ht="23" customHeight="1">
      <c r="A1" s="1" t="s">
        <v>0</v>
      </c>
      <c r="B1" s="1"/>
      <c r="C1" s="1"/>
      <c r="D1" s="1"/>
      <c r="E1" s="1"/>
      <c r="F1" s="1"/>
      <c r="G1" s="1"/>
    </row>
    <row r="2" spans="1:7" ht="36" customHeight="1">
      <c r="A2" s="2" t="s">
        <v>40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3"/>
      <c r="C3" s="3"/>
      <c r="D3" s="3"/>
      <c r="E3" s="3"/>
      <c r="F3" s="3"/>
      <c r="G3" s="3"/>
    </row>
    <row r="4" spans="1:7" ht="5" customHeight="1">
      <c r="A4" s="4"/>
      <c r="B4" s="4"/>
      <c r="C4" s="4"/>
      <c r="D4" s="4"/>
      <c r="E4" s="4"/>
      <c r="F4" s="4"/>
      <c r="G4" s="4"/>
    </row>
    <row r="5" spans="1:7" ht="30" customHeight="1">
      <c r="A5" s="25" t="s">
        <v>41</v>
      </c>
      <c r="B5" s="25"/>
      <c r="C5" s="25"/>
      <c r="D5" s="25"/>
      <c r="E5" s="25"/>
      <c r="F5" s="25"/>
      <c r="G5" s="25"/>
    </row>
    <row r="6" spans="1:7" ht="44" customHeight="1">
      <c r="A6" s="26" t="s">
        <v>42</v>
      </c>
      <c r="B6" s="26"/>
      <c r="C6" s="26"/>
      <c r="D6" s="26"/>
      <c r="E6" s="27">
        <f>SUM(G9:G18)</f>
        <v>0</v>
      </c>
      <c r="F6" s="28"/>
      <c r="G6" s="28"/>
    </row>
    <row r="7" spans="1:7" ht="24" customHeight="1">
      <c r="A7" s="23" t="s">
        <v>43</v>
      </c>
      <c r="B7" s="23"/>
      <c r="C7" s="23"/>
      <c r="D7" s="23"/>
      <c r="E7" s="23"/>
      <c r="F7" s="23"/>
      <c r="G7" s="23"/>
    </row>
    <row r="8" spans="1:7" ht="28" customHeight="1">
      <c r="A8" s="29" t="s">
        <v>6</v>
      </c>
      <c r="B8" s="29" t="s">
        <v>44</v>
      </c>
      <c r="C8" s="29" t="s">
        <v>45</v>
      </c>
      <c r="D8" s="29" t="s">
        <v>10</v>
      </c>
      <c r="E8" s="29" t="s">
        <v>46</v>
      </c>
      <c r="F8" s="29" t="s">
        <v>47</v>
      </c>
      <c r="G8" s="29" t="s">
        <v>48</v>
      </c>
    </row>
    <row r="9" spans="1:7" ht="39" customHeight="1">
      <c r="A9" s="9">
        <v>1</v>
      </c>
      <c r="B9" s="12" t="s">
        <v>13</v>
      </c>
      <c r="C9" s="30" t="s">
        <v>49</v>
      </c>
      <c r="D9" s="13" t="s">
        <v>15</v>
      </c>
      <c r="E9" s="31">
        <f>'Прайс с фото'!$G$8</f>
        <v>275000</v>
      </c>
      <c r="F9" s="32"/>
      <c r="G9" s="33">
        <f>IFERROR(IF(AND(ISNUMBER(F9),F9&gt;=0,F9=INT(F9)),E9*F9,0),0)</f>
        <v>0</v>
      </c>
    </row>
    <row r="10" spans="1:7" ht="39" customHeight="1">
      <c r="A10" s="16">
        <v>2</v>
      </c>
      <c r="B10" s="19" t="s">
        <v>50</v>
      </c>
      <c r="C10" s="34" t="s">
        <v>49</v>
      </c>
      <c r="D10" s="20" t="s">
        <v>15</v>
      </c>
      <c r="E10" s="35">
        <f>'Прайс с фото'!$G$9</f>
        <v>769000</v>
      </c>
      <c r="F10" s="32"/>
      <c r="G10" s="36">
        <f>IFERROR(IF(AND(ISNUMBER(F10),F10&gt;=0,F10=INT(F10)),E10*F10,0),0)</f>
        <v>0</v>
      </c>
    </row>
    <row r="11" spans="1:7" ht="39" customHeight="1">
      <c r="A11" s="9">
        <v>3</v>
      </c>
      <c r="B11" s="12" t="s">
        <v>19</v>
      </c>
      <c r="C11" s="30" t="s">
        <v>49</v>
      </c>
      <c r="D11" s="13" t="s">
        <v>15</v>
      </c>
      <c r="E11" s="31">
        <f>'Прайс с фото'!$G$10</f>
        <v>60000</v>
      </c>
      <c r="F11" s="32"/>
      <c r="G11" s="33">
        <f>IFERROR(IF(AND(ISNUMBER(F11),F11&gt;=0,F11=INT(F11)),E11*F11,0),0)</f>
        <v>0</v>
      </c>
    </row>
    <row r="12" spans="1:7" ht="39" customHeight="1">
      <c r="A12" s="16">
        <v>4</v>
      </c>
      <c r="B12" s="19" t="s">
        <v>21</v>
      </c>
      <c r="C12" s="34" t="s">
        <v>51</v>
      </c>
      <c r="D12" s="20" t="s">
        <v>23</v>
      </c>
      <c r="E12" s="35">
        <f>'Прайс с фото'!$G$11</f>
        <v>118000</v>
      </c>
      <c r="F12" s="32"/>
      <c r="G12" s="36">
        <f>IFERROR(IF(AND(ISNUMBER(F12),F12&gt;=0,F12=INT(F12)),E12*F12,0),0)</f>
        <v>0</v>
      </c>
    </row>
    <row r="13" spans="1:7" ht="39" customHeight="1">
      <c r="A13" s="9">
        <v>5</v>
      </c>
      <c r="B13" s="12" t="s">
        <v>24</v>
      </c>
      <c r="C13" s="30" t="s">
        <v>52</v>
      </c>
      <c r="D13" s="13" t="s">
        <v>15</v>
      </c>
      <c r="E13" s="31">
        <f>'Прайс с фото'!$G$12</f>
        <v>19990</v>
      </c>
      <c r="F13" s="32"/>
      <c r="G13" s="33">
        <f>IFERROR(IF(AND(ISNUMBER(F13),F13&gt;=0,F13=INT(F13)),E13*F13,0),0)</f>
        <v>0</v>
      </c>
    </row>
    <row r="14" spans="1:7" ht="39" customHeight="1">
      <c r="A14" s="16">
        <v>6</v>
      </c>
      <c r="B14" s="19" t="s">
        <v>26</v>
      </c>
      <c r="C14" s="34" t="s">
        <v>52</v>
      </c>
      <c r="D14" s="20" t="s">
        <v>15</v>
      </c>
      <c r="E14" s="35">
        <f>'Прайс с фото'!$G$13</f>
        <v>24990</v>
      </c>
      <c r="F14" s="32"/>
      <c r="G14" s="36">
        <f>IFERROR(IF(AND(ISNUMBER(F14),F14&gt;=0,F14=INT(F14)),E14*F14,0),0)</f>
        <v>0</v>
      </c>
    </row>
    <row r="15" spans="1:7" ht="39" customHeight="1">
      <c r="A15" s="9">
        <v>7</v>
      </c>
      <c r="B15" s="12" t="s">
        <v>28</v>
      </c>
      <c r="C15" s="30" t="s">
        <v>52</v>
      </c>
      <c r="D15" s="13" t="s">
        <v>15</v>
      </c>
      <c r="E15" s="31">
        <f>'Прайс с фото'!$G$14</f>
        <v>28500</v>
      </c>
      <c r="F15" s="32"/>
      <c r="G15" s="33">
        <f>IFERROR(IF(AND(ISNUMBER(F15),F15&gt;=0,F15=INT(F15)),E15*F15,0),0)</f>
        <v>0</v>
      </c>
    </row>
    <row r="16" spans="1:7" ht="39" customHeight="1">
      <c r="A16" s="16">
        <v>8</v>
      </c>
      <c r="B16" s="19" t="s">
        <v>30</v>
      </c>
      <c r="C16" s="34" t="s">
        <v>52</v>
      </c>
      <c r="D16" s="20" t="s">
        <v>15</v>
      </c>
      <c r="E16" s="35">
        <f>'Прайс с фото'!$G$15</f>
        <v>33500</v>
      </c>
      <c r="F16" s="32"/>
      <c r="G16" s="36">
        <f>IFERROR(IF(AND(ISNUMBER(F16),F16&gt;=0,F16=INT(F16)),E16*F16,0),0)</f>
        <v>0</v>
      </c>
    </row>
    <row r="17" spans="1:7" ht="39" customHeight="1">
      <c r="A17" s="9">
        <v>9</v>
      </c>
      <c r="B17" s="12" t="s">
        <v>32</v>
      </c>
      <c r="C17" s="30" t="s">
        <v>53</v>
      </c>
      <c r="D17" s="13" t="s">
        <v>15</v>
      </c>
      <c r="E17" s="31">
        <f>'Прайс с фото'!$G$16</f>
        <v>18000</v>
      </c>
      <c r="F17" s="32"/>
      <c r="G17" s="33">
        <f>IFERROR(IF(AND(ISNUMBER(F17),F17&gt;=0,F17=INT(F17)),E17*F17,0),0)</f>
        <v>0</v>
      </c>
    </row>
    <row r="18" spans="1:7" ht="39" customHeight="1">
      <c r="A18" s="16">
        <v>10</v>
      </c>
      <c r="B18" s="19" t="s">
        <v>34</v>
      </c>
      <c r="C18" s="34" t="s">
        <v>53</v>
      </c>
      <c r="D18" s="20" t="s">
        <v>15</v>
      </c>
      <c r="E18" s="35">
        <f>'Прайс с фото'!$G$17</f>
        <v>1900</v>
      </c>
      <c r="F18" s="32"/>
      <c r="G18" s="36">
        <f>IFERROR(IF(AND(ISNUMBER(F18),F18&gt;=0,F18=INT(F18)),E18*F18,0),0)</f>
        <v>0</v>
      </c>
    </row>
    <row r="20" spans="1:7" ht="32" customHeight="1">
      <c r="A20" s="37" t="s">
        <v>54</v>
      </c>
      <c r="B20" s="37"/>
      <c r="C20" s="37"/>
      <c r="D20" s="37"/>
      <c r="E20" s="37"/>
      <c r="F20" s="37"/>
      <c r="G20" s="38">
        <f>SUM(G9:G18)</f>
        <v>0</v>
      </c>
    </row>
    <row r="22" spans="1:7" ht="26" customHeight="1">
      <c r="A22" s="39" t="s">
        <v>55</v>
      </c>
      <c r="B22" s="39"/>
      <c r="C22" s="39"/>
      <c r="D22" s="39"/>
      <c r="E22" s="39"/>
      <c r="F22" s="39"/>
      <c r="G22" s="39"/>
    </row>
    <row r="23" spans="1:7" ht="32" customHeight="1">
      <c r="A23" s="40" t="s">
        <v>4</v>
      </c>
      <c r="B23" s="40"/>
      <c r="C23" s="40"/>
      <c r="D23" s="40"/>
      <c r="E23" s="41" t="s">
        <v>56</v>
      </c>
      <c r="F23" s="41"/>
      <c r="G23" s="41"/>
    </row>
    <row r="25" spans="1:7" ht="24" customHeight="1">
      <c r="A25" s="24" t="s">
        <v>57</v>
      </c>
      <c r="B25" s="24"/>
      <c r="C25" s="24"/>
      <c r="D25" s="24"/>
      <c r="E25" s="24"/>
      <c r="F25" s="24"/>
      <c r="G25" s="24"/>
    </row>
    <row r="27" spans="1:7">
      <c r="A27" s="5" t="s">
        <v>58</v>
      </c>
      <c r="B27" s="5"/>
      <c r="C27" s="5"/>
      <c r="D27" s="5"/>
      <c r="E27" s="5"/>
      <c r="F27" s="5"/>
      <c r="G27" s="5"/>
    </row>
  </sheetData>
  <mergeCells count="13">
    <mergeCell ref="A1:G1"/>
    <mergeCell ref="A2:G2"/>
    <mergeCell ref="A3:G3"/>
    <mergeCell ref="A5:G5"/>
    <mergeCell ref="A6:D6"/>
    <mergeCell ref="E6:G6"/>
    <mergeCell ref="A7:G7"/>
    <mergeCell ref="A20:F20"/>
    <mergeCell ref="A22:G22"/>
    <mergeCell ref="A23:D23"/>
    <mergeCell ref="E23:G23"/>
    <mergeCell ref="A25:G25"/>
    <mergeCell ref="A27:G27"/>
  </mergeCells>
  <conditionalFormatting sqref="F9:F18">
    <cfRule type="expression" dxfId="0" priority="1">
      <formula>AND(F9&lt;&gt;"",IFERROR(OR(NOT(ISNUMBER(F9)),F9&lt;0,F9&lt;&gt;INT(F9)),TRUE))</formula>
    </cfRule>
  </conditionalFormatting>
  <conditionalFormatting sqref="G9:G18">
    <cfRule type="cellIs" dxfId="1" priority="2" operator="greaterThan">
      <formula>0</formula>
    </cfRule>
  </conditionalFormatting>
  <dataValidations count="1">
    <dataValidation type="whole" operator="greaterThanOrEqual" allowBlank="1" showInputMessage="1" showErrorMessage="1" errorTitle="Проверьте количество" error="Допустимо целое неотрицательное число." promptTitle="Количество единиц" prompt="Введите целое число от 0. Пустая ячейка означает, что позиция не выбрана." sqref="F9:F18">
      <formula1>0</formula1>
    </dataValidation>
  </dataValidations>
  <hyperlinks>
    <hyperlink ref="A23" r:id="rId1"/>
    <hyperlink ref="A27" location="'Контакты'!A1" display="Открыть все контакты →"/>
  </hyperlinks>
  <pageMargins left="0.25" right="0.25" top="0.3" bottom="0.3" header="0.3" footer="0.3"/>
  <pageSetup paperSize="9" orientation="landscape"/>
  <headerFooter>
    <oddFooter>&amp;L&amp;8Оборудование для намотки  ·  +7 (495) 908-91-35&amp;C&amp;8Цены и условия уточняйте перед заказом&amp;R&amp;8&amp;P /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255C85"/>
    <pageSetUpPr fitToPage="1"/>
  </sheetPr>
  <dimension ref="A1:G31"/>
  <sheetViews>
    <sheetView showGridLines="0" zoomScale="90" zoomScaleNormal="90" workbookViewId="0"/>
  </sheetViews>
  <sheetFormatPr defaultRowHeight="15"/>
  <cols>
    <col min="1" max="1" width="3.42578125" customWidth="1"/>
    <col min="2" max="3" width="32.85546875" customWidth="1"/>
    <col min="4" max="4" width="4.28515625" customWidth="1"/>
    <col min="5" max="6" width="32.85546875" customWidth="1"/>
    <col min="7" max="7" width="3.42578125" customWidth="1"/>
  </cols>
  <sheetData>
    <row r="1" spans="1:7" ht="23" customHeight="1">
      <c r="A1" s="1" t="s">
        <v>0</v>
      </c>
      <c r="B1" s="1"/>
      <c r="C1" s="1"/>
      <c r="D1" s="1"/>
      <c r="E1" s="1"/>
      <c r="F1" s="1"/>
      <c r="G1" s="1"/>
    </row>
    <row r="2" spans="1:7" ht="36" customHeight="1">
      <c r="A2" s="2" t="s">
        <v>59</v>
      </c>
      <c r="B2" s="2"/>
      <c r="C2" s="2"/>
      <c r="D2" s="2"/>
      <c r="E2" s="2"/>
      <c r="F2" s="2"/>
      <c r="G2" s="2"/>
    </row>
    <row r="3" spans="1:7" ht="24" customHeight="1">
      <c r="A3" s="3" t="s">
        <v>2</v>
      </c>
      <c r="B3" s="3"/>
      <c r="C3" s="3"/>
      <c r="D3" s="3"/>
      <c r="E3" s="3"/>
      <c r="F3" s="3"/>
      <c r="G3" s="3"/>
    </row>
    <row r="4" spans="1:7" ht="5" customHeight="1">
      <c r="A4" s="4"/>
      <c r="B4" s="4"/>
      <c r="C4" s="4"/>
      <c r="D4" s="4"/>
      <c r="E4" s="4"/>
      <c r="F4" s="4"/>
      <c r="G4" s="4"/>
    </row>
    <row r="6" spans="1:7">
      <c r="B6" s="42" t="s">
        <v>60</v>
      </c>
      <c r="C6" s="42"/>
      <c r="E6" s="42" t="s">
        <v>61</v>
      </c>
      <c r="F6" s="42"/>
    </row>
    <row r="8" spans="1:7" ht="30" customHeight="1">
      <c r="B8" s="43" t="s">
        <v>56</v>
      </c>
      <c r="C8" s="43"/>
      <c r="E8" s="44" t="s">
        <v>64</v>
      </c>
      <c r="F8" s="44"/>
    </row>
    <row r="9" spans="1:7">
      <c r="B9" s="45" t="s">
        <v>62</v>
      </c>
      <c r="C9" s="45"/>
      <c r="E9" s="46" t="s">
        <v>65</v>
      </c>
      <c r="F9" s="46"/>
    </row>
    <row r="11" spans="1:7" ht="30" customHeight="1">
      <c r="B11" s="47" t="s">
        <v>4</v>
      </c>
      <c r="C11" s="47"/>
      <c r="E11" s="44" t="s">
        <v>66</v>
      </c>
      <c r="F11" s="44"/>
    </row>
    <row r="12" spans="1:7">
      <c r="B12" s="45" t="s">
        <v>63</v>
      </c>
      <c r="C12" s="45"/>
      <c r="E12" s="46" t="s">
        <v>67</v>
      </c>
      <c r="F12" s="46"/>
    </row>
    <row r="15" spans="1:7" ht="29" customHeight="1">
      <c r="B15" s="48" t="s">
        <v>68</v>
      </c>
      <c r="C15" s="48"/>
      <c r="D15" s="48"/>
      <c r="E15" s="48"/>
      <c r="F15" s="48"/>
    </row>
    <row r="17" spans="2:6" ht="26" customHeight="1">
      <c r="B17" s="49" t="s">
        <v>69</v>
      </c>
      <c r="C17" s="49"/>
      <c r="E17" s="50" t="s">
        <v>70</v>
      </c>
      <c r="F17" s="50"/>
    </row>
    <row r="18" spans="2:6" ht="20" customHeight="1">
      <c r="E18" s="50"/>
      <c r="F18" s="50"/>
    </row>
    <row r="20" spans="2:6" ht="26" customHeight="1">
      <c r="B20" s="49" t="s">
        <v>71</v>
      </c>
      <c r="C20" s="49"/>
      <c r="E20" s="50" t="s">
        <v>72</v>
      </c>
      <c r="F20" s="50"/>
    </row>
    <row r="21" spans="2:6" ht="20" customHeight="1">
      <c r="E21" s="50"/>
      <c r="F21" s="50"/>
    </row>
    <row r="23" spans="2:6" ht="26" customHeight="1">
      <c r="B23" s="49" t="s">
        <v>73</v>
      </c>
      <c r="C23" s="49"/>
      <c r="E23" s="50" t="s">
        <v>74</v>
      </c>
      <c r="F23" s="50"/>
    </row>
    <row r="24" spans="2:6" ht="20" customHeight="1">
      <c r="E24" s="50"/>
      <c r="F24" s="50"/>
    </row>
    <row r="27" spans="2:6" ht="22" customHeight="1">
      <c r="B27" s="51" t="s">
        <v>75</v>
      </c>
      <c r="C27" s="51"/>
      <c r="D27" s="51"/>
      <c r="E27" s="51"/>
      <c r="F27" s="51"/>
    </row>
    <row r="28" spans="2:6" ht="22" customHeight="1">
      <c r="B28" s="51"/>
      <c r="C28" s="51"/>
      <c r="D28" s="51"/>
      <c r="E28" s="51"/>
      <c r="F28" s="51"/>
    </row>
    <row r="31" spans="2:6">
      <c r="B31" s="52" t="s">
        <v>76</v>
      </c>
      <c r="C31" s="52"/>
      <c r="E31" s="53" t="s">
        <v>77</v>
      </c>
      <c r="F31" s="53"/>
    </row>
  </sheetData>
  <mergeCells count="23">
    <mergeCell ref="A1:G1"/>
    <mergeCell ref="A2:G2"/>
    <mergeCell ref="A3:G3"/>
    <mergeCell ref="B6:C6"/>
    <mergeCell ref="E6:F6"/>
    <mergeCell ref="B8:C8"/>
    <mergeCell ref="B9:C9"/>
    <mergeCell ref="B11:C11"/>
    <mergeCell ref="B12:C12"/>
    <mergeCell ref="E8:F8"/>
    <mergeCell ref="E9:F9"/>
    <mergeCell ref="E11:F11"/>
    <mergeCell ref="E12:F12"/>
    <mergeCell ref="B15:F15"/>
    <mergeCell ref="B17:C17"/>
    <mergeCell ref="E17:F18"/>
    <mergeCell ref="B20:C20"/>
    <mergeCell ref="E20:F21"/>
    <mergeCell ref="B23:C23"/>
    <mergeCell ref="E23:F24"/>
    <mergeCell ref="B27:F28"/>
    <mergeCell ref="B31:C31"/>
    <mergeCell ref="E31:F31"/>
  </mergeCells>
  <hyperlinks>
    <hyperlink ref="E9" r:id="rId1"/>
    <hyperlink ref="B11" r:id="rId2"/>
    <hyperlink ref="E12" r:id="rId3"/>
    <hyperlink ref="B31" location="'Прайс с фото'!A1" display="← Вернуться к прайсу"/>
    <hyperlink ref="E31" location="'Расчёт заявки'!A1" display="Перейти к расчёту →"/>
  </hyperlinks>
  <pageMargins left="0.25" right="0.25" top="0.3" bottom="0.3" header="0.3" footer="0.3"/>
  <pageSetup paperSize="9" orientation="landscape"/>
  <headerFooter>
    <oddFooter>&amp;L&amp;8Оборудование для намотки  ·  +7 (495) 908-91-35&amp;C&amp;8Цены и условия уточняйте перед заказом&amp;R&amp;8&amp;P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Прайс с фото</vt:lpstr>
      <vt:lpstr>Расчёт заявки</vt:lpstr>
      <vt:lpstr>Контакты</vt:lpstr>
      <vt:lpstr>Контакты!Print_Area</vt:lpstr>
      <vt:lpstr>'Прайс с фото'!Print_Area</vt:lpstr>
      <vt:lpstr>'Расчёт заявки'!Print_Area</vt:lpstr>
      <vt:lpstr>'Прайс с фото'!Print_Titles</vt:lpstr>
      <vt:lpstr>'Расчёт заявки'!Print_Titles</vt:lpstr>
    </vt:vector>
  </TitlesOfParts>
  <Company>Оборудование для намотки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Оборудование для намотки — прайс-лист оборудования</dc:title>
  <dc:subject>Каталог, расчёт заявки и контакты</dc:subject>
  <dc:creator>Оборудование для намотки</dc:creator>
  <cp:lastModifiedBy>Оборудование для намотки</cp:lastModifiedBy>
  <dcterms:created xsi:type="dcterms:W3CDTF">2026-09-07T00:00:00Z</dcterms:created>
  <dcterms:modified xsi:type="dcterms:W3CDTF">2026-09-07T00:00:00Z</dcterms:modified>
</cp:coreProperties>
</file>